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10236" activeTab="0"/>
  </bookViews>
  <sheets>
    <sheet name="CRONOGRAMA FISICO FINANCEIRO" sheetId="1" r:id="rId1"/>
    <sheet name="MODELO CRONOGRAMA FIS FINANC" sheetId="2" r:id="rId2"/>
  </sheets>
  <definedNames>
    <definedName name="_xlnm.Print_Area" localSheetId="0">'CRONOGRAMA FISICO FINANCEIRO'!$A$1:$K$42</definedName>
    <definedName name="_xlnm.Print_Area" localSheetId="1">'MODELO CRONOGRAMA FIS FINANC'!$A$1:$K$41</definedName>
  </definedNames>
  <calcPr fullCalcOnLoad="1"/>
</workbook>
</file>

<file path=xl/sharedStrings.xml><?xml version="1.0" encoding="utf-8"?>
<sst xmlns="http://schemas.openxmlformats.org/spreadsheetml/2006/main" count="111" uniqueCount="45">
  <si>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</si>
  <si>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</si>
  <si>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</si>
  <si>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</si>
  <si>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</si>
  <si>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</si>
  <si>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</si>
  <si>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</si>
  <si>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</si>
  <si>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</si>
  <si>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</si>
  <si>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</si>
  <si>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</si>
  <si>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</si>
  <si>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</si>
  <si>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</si>
  <si>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CREA</t>
  </si>
  <si>
    <t>Carimbo e assinatura do prefeito</t>
  </si>
  <si>
    <t>TOTAL  ETAPAS</t>
  </si>
  <si>
    <t>Carimbo e assinatura do engenheiro responsável técnico pela elaboração do cronograma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</si>
  <si>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</si>
  <si>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</si>
  <si>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</si>
  <si>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</si>
  <si>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</si>
  <si>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</si>
  <si>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</si>
  <si>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</si>
  <si>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</si>
  <si>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</si>
  <si>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</si>
  <si>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</si>
  <si>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</si>
  <si>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 xml:space="preserve">VALOR DO CONVÊNIO: </t>
  </si>
  <si>
    <t>Carimbo e assinatura do representante legal</t>
  </si>
  <si>
    <t>EST-001</t>
  </si>
  <si>
    <t>PREFEITURA MUNICIPAL DE BOM JARDIM DE MINAS</t>
  </si>
  <si>
    <t>PREFEITURA: BOM JARDIM DE MINAS</t>
  </si>
  <si>
    <t>OBRA: REFORMA DA QUADRA POLIESPORTIVA</t>
  </si>
  <si>
    <t>DATA:03/09/2017</t>
  </si>
  <si>
    <t>PRAZO DA OBRA: 02 MESES</t>
  </si>
  <si>
    <t>LOCAL: RUA OSWALDO DA SILVA LANDIM - VILA FORMOSA</t>
  </si>
  <si>
    <t>EST-002</t>
  </si>
  <si>
    <t>ESTRUTURAS METALICAS</t>
  </si>
  <si>
    <t>ESTRUTURAS E ACABAMENTOS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</si>
</sst>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R$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hair"/>
      <bottom style="hair"/>
    </border>
    <border>
      <left/>
      <right style="thin"/>
      <top style="medium"/>
      <bottom style="thin"/>
    </border>
    <border>
      <left style="thin"/>
      <right style="medium"/>
      <top style="hair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medium"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thin"/>
    </border>
    <border>
      <left style="thick"/>
      <right style="thin"/>
      <top style="hair"/>
      <bottom style="hair"/>
    </border>
    <border>
      <left/>
      <right/>
      <top style="thin"/>
      <bottom/>
    </border>
    <border>
      <left/>
      <right/>
      <top style="thin"/>
      <bottom style="medium"/>
    </border>
    <border>
      <left style="thick"/>
      <right/>
      <top style="thin"/>
      <bottom style="medium"/>
    </border>
    <border>
      <left/>
      <right style="thin"/>
      <top style="thin"/>
      <bottom style="medium"/>
    </border>
    <border>
      <left style="thick"/>
      <right style="thin"/>
      <top/>
      <bottom style="hair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 style="medium"/>
      <bottom style="thin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 style="medium"/>
    </border>
    <border>
      <left style="thick"/>
      <right style="thin"/>
      <top style="hair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top" wrapText="1"/>
    </xf>
    <xf numFmtId="49" fontId="7" fillId="33" borderId="28" xfId="0" applyNumberFormat="1" applyFont="1" applyFill="1" applyBorder="1" applyAlignment="1">
      <alignment horizontal="center" vertical="top" wrapText="1"/>
    </xf>
    <xf numFmtId="49" fontId="7" fillId="33" borderId="29" xfId="0" applyNumberFormat="1" applyFont="1" applyFill="1" applyBorder="1" applyAlignment="1">
      <alignment horizontal="center" vertical="top" wrapText="1"/>
    </xf>
    <xf numFmtId="49" fontId="8" fillId="33" borderId="30" xfId="0" applyNumberFormat="1" applyFont="1" applyFill="1" applyBorder="1" applyAlignment="1">
      <alignment horizontal="center" vertical="top" wrapText="1"/>
    </xf>
    <xf numFmtId="49" fontId="8" fillId="33" borderId="31" xfId="0" applyNumberFormat="1" applyFont="1" applyFill="1" applyBorder="1" applyAlignment="1">
      <alignment horizontal="center" vertical="top" wrapText="1"/>
    </xf>
    <xf numFmtId="10" fontId="7" fillId="33" borderId="27" xfId="0" applyNumberFormat="1" applyFont="1" applyFill="1" applyBorder="1" applyAlignment="1">
      <alignment vertical="top" wrapText="1"/>
    </xf>
    <xf numFmtId="10" fontId="6" fillId="33" borderId="27" xfId="60" applyNumberFormat="1" applyFont="1" applyFill="1" applyBorder="1" applyAlignment="1">
      <alignment vertical="top" wrapText="1"/>
    </xf>
    <xf numFmtId="10" fontId="6" fillId="33" borderId="27" xfId="0" applyNumberFormat="1" applyFont="1" applyFill="1" applyBorder="1" applyAlignment="1">
      <alignment vertical="top" wrapText="1"/>
    </xf>
    <xf numFmtId="10" fontId="6" fillId="33" borderId="32" xfId="0" applyNumberFormat="1" applyFont="1" applyFill="1" applyBorder="1" applyAlignment="1">
      <alignment vertical="top" wrapText="1"/>
    </xf>
    <xf numFmtId="10" fontId="8" fillId="33" borderId="30" xfId="0" applyNumberFormat="1" applyFont="1" applyFill="1" applyBorder="1" applyAlignment="1">
      <alignment vertical="top" wrapText="1"/>
    </xf>
    <xf numFmtId="4" fontId="7" fillId="33" borderId="28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2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vertical="center"/>
    </xf>
    <xf numFmtId="10" fontId="10" fillId="33" borderId="27" xfId="0" applyNumberFormat="1" applyFont="1" applyFill="1" applyBorder="1" applyAlignment="1">
      <alignment vertical="top" wrapText="1"/>
    </xf>
    <xf numFmtId="10" fontId="11" fillId="33" borderId="30" xfId="0" applyNumberFormat="1" applyFont="1" applyFill="1" applyBorder="1" applyAlignment="1">
      <alignment vertical="top" wrapText="1"/>
    </xf>
    <xf numFmtId="165" fontId="10" fillId="33" borderId="28" xfId="0" applyNumberFormat="1" applyFont="1" applyFill="1" applyBorder="1" applyAlignment="1">
      <alignment vertical="top" wrapText="1"/>
    </xf>
    <xf numFmtId="165" fontId="11" fillId="33" borderId="31" xfId="0" applyNumberFormat="1" applyFont="1" applyFill="1" applyBorder="1" applyAlignment="1">
      <alignment vertical="top" wrapText="1"/>
    </xf>
    <xf numFmtId="165" fontId="7" fillId="33" borderId="28" xfId="0" applyNumberFormat="1" applyFont="1" applyFill="1" applyBorder="1" applyAlignment="1">
      <alignment vertical="top" wrapText="1"/>
    </xf>
    <xf numFmtId="165" fontId="7" fillId="33" borderId="35" xfId="0" applyNumberFormat="1" applyFont="1" applyFill="1" applyBorder="1" applyAlignment="1">
      <alignment vertical="top" wrapText="1"/>
    </xf>
    <xf numFmtId="10" fontId="0" fillId="33" borderId="0" xfId="0" applyNumberFormat="1" applyFill="1" applyAlignment="1">
      <alignment/>
    </xf>
    <xf numFmtId="10" fontId="10" fillId="33" borderId="27" xfId="60" applyNumberFormat="1" applyFont="1" applyFill="1" applyBorder="1" applyAlignment="1">
      <alignment vertical="top" wrapText="1"/>
    </xf>
    <xf numFmtId="10" fontId="10" fillId="33" borderId="32" xfId="0" applyNumberFormat="1" applyFont="1" applyFill="1" applyBorder="1" applyAlignment="1">
      <alignment vertical="top" wrapText="1"/>
    </xf>
    <xf numFmtId="165" fontId="10" fillId="33" borderId="35" xfId="0" applyNumberFormat="1" applyFont="1" applyFill="1" applyBorder="1" applyAlignment="1">
      <alignment vertical="top" wrapText="1"/>
    </xf>
    <xf numFmtId="10" fontId="11" fillId="33" borderId="27" xfId="0" applyNumberFormat="1" applyFont="1" applyFill="1" applyBorder="1" applyAlignment="1">
      <alignment vertical="top" wrapText="1"/>
    </xf>
    <xf numFmtId="10" fontId="11" fillId="33" borderId="27" xfId="60" applyNumberFormat="1" applyFont="1" applyFill="1" applyBorder="1" applyAlignment="1">
      <alignment vertical="top" wrapText="1"/>
    </xf>
    <xf numFmtId="10" fontId="11" fillId="33" borderId="32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0" fontId="3" fillId="33" borderId="36" xfId="0" applyFont="1" applyFill="1" applyBorder="1" applyAlignment="1">
      <alignment vertical="center"/>
    </xf>
    <xf numFmtId="165" fontId="11" fillId="33" borderId="37" xfId="0" applyNumberFormat="1" applyFont="1" applyFill="1" applyBorder="1" applyAlignment="1">
      <alignment vertical="top" wrapText="1"/>
    </xf>
    <xf numFmtId="165" fontId="8" fillId="33" borderId="31" xfId="0" applyNumberFormat="1" applyFont="1" applyFill="1" applyBorder="1" applyAlignment="1">
      <alignment vertical="top" wrapText="1"/>
    </xf>
    <xf numFmtId="0" fontId="6" fillId="33" borderId="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12" fillId="33" borderId="39" xfId="0" applyFont="1" applyFill="1" applyBorder="1" applyAlignment="1">
      <alignment vertical="top"/>
    </xf>
    <xf numFmtId="0" fontId="0" fillId="33" borderId="39" xfId="0" applyFill="1" applyBorder="1" applyAlignment="1">
      <alignment wrapText="1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10" fontId="6" fillId="33" borderId="45" xfId="0" applyNumberFormat="1" applyFont="1" applyFill="1" applyBorder="1" applyAlignment="1">
      <alignment vertical="top" wrapText="1"/>
    </xf>
    <xf numFmtId="4" fontId="7" fillId="33" borderId="46" xfId="0" applyNumberFormat="1" applyFont="1" applyFill="1" applyBorder="1" applyAlignment="1">
      <alignment vertical="top" wrapText="1"/>
    </xf>
    <xf numFmtId="10" fontId="8" fillId="33" borderId="47" xfId="0" applyNumberFormat="1" applyFont="1" applyFill="1" applyBorder="1" applyAlignment="1">
      <alignment vertical="top" wrapText="1"/>
    </xf>
    <xf numFmtId="165" fontId="8" fillId="33" borderId="48" xfId="0" applyNumberFormat="1" applyFont="1" applyFill="1" applyBorder="1" applyAlignment="1">
      <alignment vertical="top" wrapText="1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3" fillId="33" borderId="49" xfId="0" applyFont="1" applyFill="1" applyBorder="1" applyAlignment="1">
      <alignment wrapText="1"/>
    </xf>
    <xf numFmtId="0" fontId="0" fillId="33" borderId="50" xfId="0" applyFill="1" applyBorder="1" applyAlignment="1">
      <alignment/>
    </xf>
    <xf numFmtId="0" fontId="3" fillId="33" borderId="41" xfId="0" applyFont="1" applyFill="1" applyBorder="1" applyAlignment="1">
      <alignment wrapText="1"/>
    </xf>
    <xf numFmtId="0" fontId="6" fillId="33" borderId="42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10" fontId="8" fillId="33" borderId="27" xfId="0" applyNumberFormat="1" applyFont="1" applyFill="1" applyBorder="1" applyAlignment="1">
      <alignment vertical="top" wrapText="1"/>
    </xf>
    <xf numFmtId="4" fontId="8" fillId="33" borderId="28" xfId="0" applyNumberFormat="1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166" fontId="3" fillId="33" borderId="55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7" fillId="33" borderId="28" xfId="0" applyNumberFormat="1" applyFont="1" applyFill="1" applyBorder="1" applyAlignment="1">
      <alignment vertical="top" wrapText="1"/>
    </xf>
    <xf numFmtId="0" fontId="0" fillId="33" borderId="56" xfId="0" applyFill="1" applyBorder="1" applyAlignment="1">
      <alignment vertical="top" wrapText="1"/>
    </xf>
    <xf numFmtId="0" fontId="2" fillId="0" borderId="57" xfId="0" applyFont="1" applyBorder="1" applyAlignment="1">
      <alignment horizontal="center" vertical="center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3" fillId="33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49" fontId="7" fillId="33" borderId="56" xfId="0" applyNumberFormat="1" applyFont="1" applyFill="1" applyBorder="1" applyAlignment="1">
      <alignment vertical="top" wrapText="1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72" xfId="0" applyFill="1" applyBorder="1" applyAlignment="1">
      <alignment vertical="top" wrapText="1"/>
    </xf>
    <xf numFmtId="0" fontId="0" fillId="33" borderId="73" xfId="0" applyFill="1" applyBorder="1" applyAlignment="1">
      <alignment vertical="top" wrapText="1"/>
    </xf>
    <xf numFmtId="0" fontId="0" fillId="33" borderId="74" xfId="0" applyFill="1" applyBorder="1" applyAlignment="1">
      <alignment vertical="top" wrapText="1"/>
    </xf>
    <xf numFmtId="0" fontId="11" fillId="0" borderId="73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left" vertical="center" wrapText="1"/>
    </xf>
    <xf numFmtId="49" fontId="7" fillId="33" borderId="73" xfId="0" applyNumberFormat="1" applyFont="1" applyFill="1" applyBorder="1" applyAlignment="1">
      <alignment vertical="top" wrapText="1"/>
    </xf>
    <xf numFmtId="0" fontId="0" fillId="33" borderId="75" xfId="0" applyFill="1" applyBorder="1" applyAlignment="1">
      <alignment vertical="top" wrapText="1"/>
    </xf>
    <xf numFmtId="0" fontId="2" fillId="0" borderId="58" xfId="0" applyFont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left" vertical="center"/>
    </xf>
    <xf numFmtId="49" fontId="11" fillId="0" borderId="78" xfId="0" applyNumberFormat="1" applyFont="1" applyBorder="1" applyAlignment="1">
      <alignment horizontal="center" vertical="center" wrapText="1"/>
    </xf>
    <xf numFmtId="0" fontId="11" fillId="0" borderId="79" xfId="0" applyFont="1" applyBorder="1" applyAlignment="1">
      <alignment horizontal="left" vertical="center" wrapText="1"/>
    </xf>
    <xf numFmtId="0" fontId="3" fillId="33" borderId="80" xfId="0" applyFont="1" applyFill="1" applyBorder="1" applyAlignment="1">
      <alignment horizontal="left" vertical="center"/>
    </xf>
    <xf numFmtId="0" fontId="11" fillId="0" borderId="81" xfId="0" applyFont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left" vertical="center"/>
    </xf>
    <xf numFmtId="0" fontId="3" fillId="33" borderId="85" xfId="0" applyFont="1" applyFill="1" applyBorder="1" applyAlignment="1">
      <alignment horizontal="left" vertical="center"/>
    </xf>
    <xf numFmtId="0" fontId="3" fillId="33" borderId="8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87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165" fontId="9" fillId="33" borderId="55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838200</xdr:colOff>
      <xdr:row>41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962900"/>
          <a:ext cx="1162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3333750</xdr:colOff>
      <xdr:row>0</xdr:row>
      <xdr:rowOff>638175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09650" y="0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LOGOMARCA E TIMBRE DO CONVENENTE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tabSelected="1" view="pageBreakPreview" zoomScale="75" zoomScaleNormal="75" zoomScaleSheetLayoutView="75" zoomScalePageLayoutView="0" workbookViewId="0" topLeftCell="A7">
      <selection activeCell="I23" sqref="I23"/>
    </sheetView>
  </sheetViews>
  <sheetFormatPr defaultColWidth="9.140625" defaultRowHeight="12.75"/>
  <cols>
    <col min="1" max="1" width="12.140625" style="2" customWidth="1"/>
    <col min="2" max="2" width="10.421875" style="2" customWidth="1"/>
    <col min="3" max="3" width="68.00390625" style="2" customWidth="1"/>
    <col min="4" max="4" width="14.28125" style="1" customWidth="1"/>
    <col min="5" max="5" width="17.421875" style="1" bestFit="1" customWidth="1"/>
    <col min="6" max="6" width="15.28125" style="2" bestFit="1" customWidth="1"/>
    <col min="7" max="8" width="15.7109375" style="2" bestFit="1" customWidth="1"/>
    <col min="9" max="9" width="14.8515625" style="2" bestFit="1" customWidth="1"/>
    <col min="10" max="10" width="15.7109375" style="2" bestFit="1" customWidth="1"/>
    <col min="11" max="11" width="15.28125" style="2" bestFit="1" customWidth="1"/>
    <col min="12" max="16384" width="9.140625" style="2" customWidth="1"/>
  </cols>
  <sheetData>
    <row r="1" spans="1:11" ht="52.5" customHeight="1" thickTop="1">
      <c r="A1" s="76"/>
      <c r="B1" s="77"/>
      <c r="C1" s="78" t="s">
        <v>36</v>
      </c>
      <c r="D1" s="79"/>
      <c r="E1" s="79"/>
      <c r="F1" s="79"/>
      <c r="G1" s="79"/>
      <c r="H1" s="79"/>
      <c r="I1" s="77"/>
      <c r="J1" s="77"/>
      <c r="K1" s="80"/>
    </row>
    <row r="2" spans="1:11" ht="2.25" customHeight="1">
      <c r="A2" s="81"/>
      <c r="B2" s="75"/>
      <c r="C2" s="75"/>
      <c r="D2" s="8"/>
      <c r="E2" s="8"/>
      <c r="F2" s="8"/>
      <c r="G2" s="8"/>
      <c r="H2" s="8"/>
      <c r="I2" s="75"/>
      <c r="J2" s="75"/>
      <c r="K2" s="82"/>
    </row>
    <row r="3" spans="1:11" ht="1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3.75" customHeight="1">
      <c r="A4" s="83"/>
      <c r="B4" s="7"/>
      <c r="C4" s="7"/>
      <c r="D4" s="8"/>
      <c r="E4" s="8"/>
      <c r="F4" s="7"/>
      <c r="G4" s="7"/>
      <c r="H4" s="7"/>
      <c r="I4" s="7"/>
      <c r="J4" s="7"/>
      <c r="K4" s="84"/>
    </row>
    <row r="5" spans="1:11" ht="18" customHeight="1" thickBot="1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18" customHeight="1">
      <c r="A6" s="134" t="s">
        <v>37</v>
      </c>
      <c r="B6" s="135"/>
      <c r="C6" s="136"/>
      <c r="D6" s="108" t="s">
        <v>33</v>
      </c>
      <c r="E6" s="109"/>
      <c r="F6" s="110">
        <v>60623.63</v>
      </c>
      <c r="G6" s="109"/>
      <c r="H6" s="67"/>
      <c r="I6" s="132" t="s">
        <v>39</v>
      </c>
      <c r="J6" s="132"/>
      <c r="K6" s="133"/>
    </row>
    <row r="7" spans="1:11" ht="18" customHeight="1" thickBot="1">
      <c r="A7" s="122" t="s">
        <v>38</v>
      </c>
      <c r="B7" s="121"/>
      <c r="C7" s="123"/>
      <c r="D7" s="121" t="s">
        <v>41</v>
      </c>
      <c r="E7" s="121"/>
      <c r="F7" s="121"/>
      <c r="G7" s="121"/>
      <c r="H7" s="121"/>
      <c r="I7" s="138" t="s">
        <v>40</v>
      </c>
      <c r="J7" s="121"/>
      <c r="K7" s="139"/>
    </row>
    <row r="8" spans="1:11" ht="36" customHeight="1">
      <c r="A8" s="85" t="s">
        <v>12</v>
      </c>
      <c r="B8" s="32" t="s">
        <v>13</v>
      </c>
      <c r="C8" s="32" t="s">
        <v>14</v>
      </c>
      <c r="D8" s="33" t="s">
        <v>3</v>
      </c>
      <c r="E8" s="33" t="s">
        <v>18</v>
      </c>
      <c r="F8" s="32" t="s">
        <v>4</v>
      </c>
      <c r="G8" s="32" t="s">
        <v>5</v>
      </c>
      <c r="H8" s="32"/>
      <c r="I8" s="32"/>
      <c r="J8" s="32"/>
      <c r="K8" s="86"/>
    </row>
    <row r="9" spans="1:11" ht="14.25" customHeight="1">
      <c r="A9" s="124">
        <v>1</v>
      </c>
      <c r="B9" s="140" t="s">
        <v>24</v>
      </c>
      <c r="C9" s="111" t="s">
        <v>25</v>
      </c>
      <c r="D9" s="35" t="s">
        <v>9</v>
      </c>
      <c r="E9" s="106">
        <f>E10/F6</f>
        <v>0.03326145267117789</v>
      </c>
      <c r="F9" s="40">
        <v>1</v>
      </c>
      <c r="G9" s="40"/>
      <c r="H9" s="40"/>
      <c r="I9" s="40"/>
      <c r="J9" s="40"/>
      <c r="K9" s="40"/>
    </row>
    <row r="10" spans="1:11" ht="14.25" customHeight="1">
      <c r="A10" s="125"/>
      <c r="B10" s="114"/>
      <c r="C10" s="112"/>
      <c r="D10" s="36" t="s">
        <v>10</v>
      </c>
      <c r="E10" s="107">
        <v>2016.43</v>
      </c>
      <c r="F10" s="45">
        <f aca="true" t="shared" si="0" ref="F10:K10">F9*$E$10</f>
        <v>2016.43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</row>
    <row r="11" spans="1:11" ht="14.25" customHeight="1">
      <c r="A11" s="125">
        <v>2</v>
      </c>
      <c r="B11" s="113" t="s">
        <v>35</v>
      </c>
      <c r="C11" s="112" t="s">
        <v>44</v>
      </c>
      <c r="D11" s="36" t="s">
        <v>9</v>
      </c>
      <c r="E11" s="106">
        <f>E12/F6</f>
        <v>0.5308240367658618</v>
      </c>
      <c r="F11" s="40">
        <v>0.8</v>
      </c>
      <c r="G11" s="40">
        <v>0.2</v>
      </c>
      <c r="H11" s="40"/>
      <c r="I11" s="40"/>
      <c r="J11" s="40"/>
      <c r="K11" s="40"/>
    </row>
    <row r="12" spans="1:11" ht="14.25" customHeight="1">
      <c r="A12" s="125"/>
      <c r="B12" s="114"/>
      <c r="C12" s="112"/>
      <c r="D12" s="36" t="s">
        <v>10</v>
      </c>
      <c r="E12" s="107">
        <v>32180.48</v>
      </c>
      <c r="F12" s="45">
        <f aca="true" t="shared" si="1" ref="F12:K12">F11*$E$12</f>
        <v>25744.384000000002</v>
      </c>
      <c r="G12" s="45">
        <f t="shared" si="1"/>
        <v>6436.0960000000005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</row>
    <row r="13" spans="1:11" ht="14.25" customHeight="1">
      <c r="A13" s="125">
        <v>3</v>
      </c>
      <c r="B13" s="113" t="s">
        <v>42</v>
      </c>
      <c r="C13" s="112" t="s">
        <v>43</v>
      </c>
      <c r="D13" s="36" t="s">
        <v>9</v>
      </c>
      <c r="E13" s="106">
        <f>E14/F6</f>
        <v>0.4359145105629604</v>
      </c>
      <c r="F13" s="40">
        <v>0.3</v>
      </c>
      <c r="G13" s="40">
        <v>0.7</v>
      </c>
      <c r="H13" s="40"/>
      <c r="I13" s="40"/>
      <c r="J13" s="40"/>
      <c r="K13" s="40"/>
    </row>
    <row r="14" spans="1:11" ht="14.25" customHeight="1">
      <c r="A14" s="125"/>
      <c r="B14" s="114"/>
      <c r="C14" s="112"/>
      <c r="D14" s="36" t="s">
        <v>10</v>
      </c>
      <c r="E14" s="107">
        <v>26426.72</v>
      </c>
      <c r="F14" s="45">
        <f aca="true" t="shared" si="2" ref="F14:K14">F13*$E$14</f>
        <v>7928.016</v>
      </c>
      <c r="G14" s="45">
        <f t="shared" si="2"/>
        <v>18498.703999999998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K14" s="45">
        <f t="shared" si="2"/>
        <v>0</v>
      </c>
    </row>
    <row r="15" spans="1:11" ht="14.25" customHeight="1">
      <c r="A15" s="117"/>
      <c r="B15" s="119"/>
      <c r="C15" s="119"/>
      <c r="D15" s="36" t="s">
        <v>9</v>
      </c>
      <c r="E15" s="40"/>
      <c r="F15" s="40"/>
      <c r="G15" s="40"/>
      <c r="H15" s="40"/>
      <c r="I15" s="41"/>
      <c r="J15" s="42"/>
      <c r="K15" s="87"/>
    </row>
    <row r="16" spans="1:11" ht="14.25" customHeight="1">
      <c r="A16" s="117"/>
      <c r="B16" s="119"/>
      <c r="C16" s="119"/>
      <c r="D16" s="36" t="s">
        <v>10</v>
      </c>
      <c r="E16" s="45"/>
      <c r="F16" s="45">
        <f aca="true" t="shared" si="3" ref="F16:K16">F15*$E$16</f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88">
        <f t="shared" si="3"/>
        <v>0</v>
      </c>
    </row>
    <row r="17" spans="1:11" ht="14.25" customHeight="1">
      <c r="A17" s="117"/>
      <c r="B17" s="119"/>
      <c r="C17" s="119"/>
      <c r="D17" s="36" t="s">
        <v>9</v>
      </c>
      <c r="E17" s="40"/>
      <c r="F17" s="40"/>
      <c r="G17" s="40"/>
      <c r="H17" s="40"/>
      <c r="I17" s="41"/>
      <c r="J17" s="42"/>
      <c r="K17" s="87"/>
    </row>
    <row r="18" spans="1:11" ht="14.25" customHeight="1">
      <c r="A18" s="117"/>
      <c r="B18" s="119"/>
      <c r="C18" s="119"/>
      <c r="D18" s="36" t="s">
        <v>10</v>
      </c>
      <c r="E18" s="45"/>
      <c r="F18" s="45">
        <f aca="true" t="shared" si="4" ref="F18:K18">F17*$E$16</f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88">
        <f t="shared" si="4"/>
        <v>0</v>
      </c>
    </row>
    <row r="19" spans="1:11" ht="14.25" customHeight="1">
      <c r="A19" s="117"/>
      <c r="B19" s="119"/>
      <c r="C19" s="119"/>
      <c r="D19" s="36" t="s">
        <v>9</v>
      </c>
      <c r="E19" s="40"/>
      <c r="F19" s="40"/>
      <c r="G19" s="40"/>
      <c r="H19" s="40"/>
      <c r="I19" s="41"/>
      <c r="J19" s="42"/>
      <c r="K19" s="87"/>
    </row>
    <row r="20" spans="1:11" ht="14.25" customHeight="1">
      <c r="A20" s="117"/>
      <c r="B20" s="119"/>
      <c r="C20" s="119"/>
      <c r="D20" s="36" t="s">
        <v>10</v>
      </c>
      <c r="E20" s="45"/>
      <c r="F20" s="45">
        <f aca="true" t="shared" si="5" ref="F20:K20">F19*$E$20</f>
        <v>0</v>
      </c>
      <c r="G20" s="45">
        <f t="shared" si="5"/>
        <v>0</v>
      </c>
      <c r="H20" s="45">
        <f t="shared" si="5"/>
        <v>0</v>
      </c>
      <c r="I20" s="45">
        <f t="shared" si="5"/>
        <v>0</v>
      </c>
      <c r="J20" s="45">
        <f t="shared" si="5"/>
        <v>0</v>
      </c>
      <c r="K20" s="88">
        <f t="shared" si="5"/>
        <v>0</v>
      </c>
    </row>
    <row r="21" spans="1:11" ht="14.25" customHeight="1">
      <c r="A21" s="117"/>
      <c r="B21" s="119"/>
      <c r="C21" s="119"/>
      <c r="D21" s="36" t="s">
        <v>9</v>
      </c>
      <c r="E21" s="40"/>
      <c r="F21" s="40"/>
      <c r="G21" s="40"/>
      <c r="H21" s="40"/>
      <c r="I21" s="41"/>
      <c r="J21" s="42"/>
      <c r="K21" s="87"/>
    </row>
    <row r="22" spans="1:11" ht="14.25" customHeight="1">
      <c r="A22" s="117"/>
      <c r="B22" s="119"/>
      <c r="C22" s="119"/>
      <c r="D22" s="36" t="s">
        <v>10</v>
      </c>
      <c r="E22" s="45"/>
      <c r="F22" s="45">
        <f aca="true" t="shared" si="6" ref="F22:K22">F21*$E$22</f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88">
        <f t="shared" si="6"/>
        <v>0</v>
      </c>
    </row>
    <row r="23" spans="1:11" ht="14.25" customHeight="1">
      <c r="A23" s="117"/>
      <c r="B23" s="119"/>
      <c r="C23" s="119"/>
      <c r="D23" s="36" t="s">
        <v>9</v>
      </c>
      <c r="E23" s="40"/>
      <c r="F23" s="40"/>
      <c r="G23" s="40"/>
      <c r="H23" s="40"/>
      <c r="I23" s="41"/>
      <c r="J23" s="42"/>
      <c r="K23" s="87"/>
    </row>
    <row r="24" spans="1:11" ht="14.25" customHeight="1">
      <c r="A24" s="117"/>
      <c r="B24" s="119"/>
      <c r="C24" s="119"/>
      <c r="D24" s="36" t="s">
        <v>10</v>
      </c>
      <c r="E24" s="45"/>
      <c r="F24" s="45">
        <f aca="true" t="shared" si="7" ref="F24:K24">F23*$E$24</f>
        <v>0</v>
      </c>
      <c r="G24" s="45">
        <f t="shared" si="7"/>
        <v>0</v>
      </c>
      <c r="H24" s="45">
        <f t="shared" si="7"/>
        <v>0</v>
      </c>
      <c r="I24" s="45">
        <f t="shared" si="7"/>
        <v>0</v>
      </c>
      <c r="J24" s="45">
        <f t="shared" si="7"/>
        <v>0</v>
      </c>
      <c r="K24" s="88">
        <f t="shared" si="7"/>
        <v>0</v>
      </c>
    </row>
    <row r="25" spans="1:11" ht="14.25" customHeight="1">
      <c r="A25" s="117"/>
      <c r="B25" s="119"/>
      <c r="C25" s="119"/>
      <c r="D25" s="36" t="s">
        <v>9</v>
      </c>
      <c r="E25" s="40"/>
      <c r="F25" s="40"/>
      <c r="G25" s="40"/>
      <c r="H25" s="40"/>
      <c r="I25" s="41"/>
      <c r="J25" s="42"/>
      <c r="K25" s="87"/>
    </row>
    <row r="26" spans="1:11" ht="14.25" customHeight="1">
      <c r="A26" s="117"/>
      <c r="B26" s="119"/>
      <c r="C26" s="119"/>
      <c r="D26" s="36" t="s">
        <v>10</v>
      </c>
      <c r="E26" s="45"/>
      <c r="F26" s="45">
        <f aca="true" t="shared" si="8" ref="F26:K26">F25*$E$26</f>
        <v>0</v>
      </c>
      <c r="G26" s="45">
        <f t="shared" si="8"/>
        <v>0</v>
      </c>
      <c r="H26" s="45">
        <f t="shared" si="8"/>
        <v>0</v>
      </c>
      <c r="I26" s="45">
        <f t="shared" si="8"/>
        <v>0</v>
      </c>
      <c r="J26" s="45">
        <f t="shared" si="8"/>
        <v>0</v>
      </c>
      <c r="K26" s="88">
        <f t="shared" si="8"/>
        <v>0</v>
      </c>
    </row>
    <row r="27" spans="1:11" ht="14.25" customHeight="1">
      <c r="A27" s="117"/>
      <c r="B27" s="119"/>
      <c r="C27" s="119"/>
      <c r="D27" s="36" t="s">
        <v>9</v>
      </c>
      <c r="E27" s="40"/>
      <c r="F27" s="40"/>
      <c r="G27" s="40"/>
      <c r="H27" s="40"/>
      <c r="I27" s="41"/>
      <c r="J27" s="42"/>
      <c r="K27" s="87"/>
    </row>
    <row r="28" spans="1:11" ht="14.25" customHeight="1">
      <c r="A28" s="117"/>
      <c r="B28" s="119"/>
      <c r="C28" s="119"/>
      <c r="D28" s="36" t="s">
        <v>10</v>
      </c>
      <c r="E28" s="45"/>
      <c r="F28" s="45">
        <f aca="true" t="shared" si="9" ref="F28:K28">F27*$E$28</f>
        <v>0</v>
      </c>
      <c r="G28" s="45">
        <f t="shared" si="9"/>
        <v>0</v>
      </c>
      <c r="H28" s="45">
        <f t="shared" si="9"/>
        <v>0</v>
      </c>
      <c r="I28" s="45">
        <f t="shared" si="9"/>
        <v>0</v>
      </c>
      <c r="J28" s="45">
        <f t="shared" si="9"/>
        <v>0</v>
      </c>
      <c r="K28" s="88">
        <f t="shared" si="9"/>
        <v>0</v>
      </c>
    </row>
    <row r="29" spans="1:11" ht="14.25" customHeight="1">
      <c r="A29" s="137"/>
      <c r="B29" s="116"/>
      <c r="C29" s="116"/>
      <c r="D29" s="36" t="s">
        <v>9</v>
      </c>
      <c r="E29" s="40"/>
      <c r="F29" s="40"/>
      <c r="G29" s="40"/>
      <c r="H29" s="40"/>
      <c r="I29" s="41"/>
      <c r="J29" s="42"/>
      <c r="K29" s="87"/>
    </row>
    <row r="30" spans="1:11" ht="14.25" customHeight="1">
      <c r="A30" s="137"/>
      <c r="B30" s="116"/>
      <c r="C30" s="116"/>
      <c r="D30" s="36" t="s">
        <v>10</v>
      </c>
      <c r="E30" s="45"/>
      <c r="F30" s="45">
        <f aca="true" t="shared" si="10" ref="F30:K30">F29*$E$30</f>
        <v>0</v>
      </c>
      <c r="G30" s="45">
        <f t="shared" si="10"/>
        <v>0</v>
      </c>
      <c r="H30" s="45">
        <f t="shared" si="10"/>
        <v>0</v>
      </c>
      <c r="I30" s="45">
        <f t="shared" si="10"/>
        <v>0</v>
      </c>
      <c r="J30" s="45">
        <f t="shared" si="10"/>
        <v>0</v>
      </c>
      <c r="K30" s="88">
        <f t="shared" si="10"/>
        <v>0</v>
      </c>
    </row>
    <row r="31" spans="1:11" ht="14.25" customHeight="1">
      <c r="A31" s="117"/>
      <c r="B31" s="119"/>
      <c r="C31" s="119"/>
      <c r="D31" s="36" t="s">
        <v>9</v>
      </c>
      <c r="E31" s="40"/>
      <c r="F31" s="40"/>
      <c r="G31" s="40"/>
      <c r="H31" s="40"/>
      <c r="I31" s="41"/>
      <c r="J31" s="42"/>
      <c r="K31" s="87"/>
    </row>
    <row r="32" spans="1:11" ht="14.25" customHeight="1">
      <c r="A32" s="148"/>
      <c r="B32" s="120"/>
      <c r="C32" s="120"/>
      <c r="D32" s="37" t="s">
        <v>10</v>
      </c>
      <c r="E32" s="45"/>
      <c r="F32" s="45">
        <f aca="true" t="shared" si="11" ref="F32:K32">F31*$E$32</f>
        <v>0</v>
      </c>
      <c r="G32" s="45">
        <f t="shared" si="11"/>
        <v>0</v>
      </c>
      <c r="H32" s="45">
        <f t="shared" si="11"/>
        <v>0</v>
      </c>
      <c r="I32" s="45">
        <f t="shared" si="11"/>
        <v>0</v>
      </c>
      <c r="J32" s="45">
        <f t="shared" si="11"/>
        <v>0</v>
      </c>
      <c r="K32" s="88">
        <f t="shared" si="11"/>
        <v>0</v>
      </c>
    </row>
    <row r="33" spans="1:11" ht="14.25" customHeight="1">
      <c r="A33" s="141" t="s">
        <v>0</v>
      </c>
      <c r="B33" s="142"/>
      <c r="C33" s="143"/>
      <c r="D33" s="38" t="s">
        <v>9</v>
      </c>
      <c r="E33" s="44">
        <f>E9+E11+E13++E15+E19+E21+E23+E25+E27+E29+E31</f>
        <v>1</v>
      </c>
      <c r="F33" s="44">
        <f aca="true" t="shared" si="12" ref="F33:K33">F34/$E$34</f>
        <v>0.5886950352527555</v>
      </c>
      <c r="G33" s="44">
        <f t="shared" si="12"/>
        <v>0.4113049647472446</v>
      </c>
      <c r="H33" s="44">
        <f t="shared" si="12"/>
        <v>0</v>
      </c>
      <c r="I33" s="44">
        <f t="shared" si="12"/>
        <v>0</v>
      </c>
      <c r="J33" s="44">
        <f t="shared" si="12"/>
        <v>0</v>
      </c>
      <c r="K33" s="89">
        <f t="shared" si="12"/>
        <v>0</v>
      </c>
    </row>
    <row r="34" spans="1:11" ht="13.5" customHeight="1" thickBot="1">
      <c r="A34" s="144"/>
      <c r="B34" s="145"/>
      <c r="C34" s="146"/>
      <c r="D34" s="39" t="s">
        <v>10</v>
      </c>
      <c r="E34" s="69">
        <f>E10+E12+E14+E16+E18+E20+E22+E24+E26+E28+E30+E32</f>
        <v>60623.63</v>
      </c>
      <c r="F34" s="69">
        <f aca="true" t="shared" si="13" ref="F34:K34">F10+F12+F14+F16+F18+F20+F22+F24+F26+F28+F30+F32</f>
        <v>35688.83</v>
      </c>
      <c r="G34" s="69">
        <f t="shared" si="13"/>
        <v>24934.8</v>
      </c>
      <c r="H34" s="69">
        <f t="shared" si="13"/>
        <v>0</v>
      </c>
      <c r="I34" s="69">
        <f t="shared" si="13"/>
        <v>0</v>
      </c>
      <c r="J34" s="69">
        <f t="shared" si="13"/>
        <v>0</v>
      </c>
      <c r="K34" s="90">
        <f t="shared" si="13"/>
        <v>0</v>
      </c>
    </row>
    <row r="35" spans="1:11" ht="1.5" customHeight="1" thickBot="1">
      <c r="A35" s="91"/>
      <c r="B35" s="3"/>
      <c r="C35" s="3"/>
      <c r="D35" s="4"/>
      <c r="E35" s="4"/>
      <c r="F35" s="3"/>
      <c r="G35" s="3"/>
      <c r="H35" s="3"/>
      <c r="I35" s="3"/>
      <c r="J35" s="3"/>
      <c r="K35" s="92"/>
    </row>
    <row r="36" spans="1:13" ht="14.25" customHeight="1">
      <c r="A36" s="93"/>
      <c r="B36" s="17"/>
      <c r="C36" s="17"/>
      <c r="D36" s="17"/>
      <c r="E36" s="17"/>
      <c r="F36" s="17"/>
      <c r="G36" s="18"/>
      <c r="H36" s="19"/>
      <c r="I36" s="20"/>
      <c r="J36" s="20"/>
      <c r="K36" s="94"/>
      <c r="M36" s="5" t="s">
        <v>1</v>
      </c>
    </row>
    <row r="37" spans="1:11" ht="14.25" customHeight="1">
      <c r="A37" s="95"/>
      <c r="B37" s="15"/>
      <c r="C37" s="15"/>
      <c r="D37" s="14"/>
      <c r="E37" s="48"/>
      <c r="F37" s="15"/>
      <c r="G37" s="47"/>
      <c r="H37" s="6" t="s">
        <v>11</v>
      </c>
      <c r="I37" s="7"/>
      <c r="J37" s="7"/>
      <c r="K37" s="96"/>
    </row>
    <row r="38" spans="1:11" ht="14.25" customHeight="1">
      <c r="A38" s="97"/>
      <c r="B38" s="118" t="s">
        <v>19</v>
      </c>
      <c r="C38" s="118"/>
      <c r="D38" s="8"/>
      <c r="E38" s="115" t="s">
        <v>16</v>
      </c>
      <c r="F38" s="115"/>
      <c r="G38" s="46"/>
      <c r="H38" s="10"/>
      <c r="I38" s="7"/>
      <c r="J38" s="7"/>
      <c r="K38" s="84"/>
    </row>
    <row r="39" spans="1:11" ht="15" customHeight="1">
      <c r="A39" s="98"/>
      <c r="B39" s="11"/>
      <c r="C39" s="11"/>
      <c r="D39" s="8"/>
      <c r="E39" s="8"/>
      <c r="F39" s="7"/>
      <c r="G39" s="9"/>
      <c r="H39" s="10"/>
      <c r="I39" s="7"/>
      <c r="J39" s="7"/>
      <c r="K39" s="84"/>
    </row>
    <row r="40" spans="1:11" ht="13.5" customHeight="1">
      <c r="A40" s="99"/>
      <c r="B40" s="147"/>
      <c r="C40" s="147"/>
      <c r="D40" s="12"/>
      <c r="E40" s="12"/>
      <c r="F40" s="13"/>
      <c r="G40" s="9"/>
      <c r="H40" s="10"/>
      <c r="I40" s="7"/>
      <c r="J40" s="7"/>
      <c r="K40" s="84"/>
    </row>
    <row r="41" spans="1:11" ht="14.25" customHeight="1">
      <c r="A41" s="100"/>
      <c r="B41" s="118" t="s">
        <v>34</v>
      </c>
      <c r="C41" s="118"/>
      <c r="D41" s="70"/>
      <c r="E41" s="70"/>
      <c r="F41" s="7"/>
      <c r="G41" s="9"/>
      <c r="H41" s="10"/>
      <c r="I41" s="7"/>
      <c r="J41" s="7"/>
      <c r="K41" s="84"/>
    </row>
    <row r="42" spans="1:11" ht="13.5" customHeight="1" thickBot="1">
      <c r="A42" s="101"/>
      <c r="B42" s="102"/>
      <c r="C42" s="102"/>
      <c r="D42" s="103"/>
      <c r="E42" s="103"/>
      <c r="F42" s="102"/>
      <c r="G42" s="102"/>
      <c r="H42" s="104"/>
      <c r="I42" s="102"/>
      <c r="J42" s="102"/>
      <c r="K42" s="105"/>
    </row>
    <row r="43" ht="13.5" thickTop="1"/>
  </sheetData>
  <sheetProtection/>
  <mergeCells count="48">
    <mergeCell ref="A17:A18"/>
    <mergeCell ref="B17:B18"/>
    <mergeCell ref="B40:C40"/>
    <mergeCell ref="C17:C18"/>
    <mergeCell ref="A15:A16"/>
    <mergeCell ref="C15:C16"/>
    <mergeCell ref="B19:B20"/>
    <mergeCell ref="A31:A32"/>
    <mergeCell ref="C27:C28"/>
    <mergeCell ref="B41:C41"/>
    <mergeCell ref="A33:C34"/>
    <mergeCell ref="A21:A22"/>
    <mergeCell ref="B21:B22"/>
    <mergeCell ref="C21:C22"/>
    <mergeCell ref="C25:C26"/>
    <mergeCell ref="A27:A28"/>
    <mergeCell ref="C29:C30"/>
    <mergeCell ref="C31:C32"/>
    <mergeCell ref="A3:K3"/>
    <mergeCell ref="A5:K5"/>
    <mergeCell ref="I6:K6"/>
    <mergeCell ref="A6:C6"/>
    <mergeCell ref="A29:A30"/>
    <mergeCell ref="I7:K7"/>
    <mergeCell ref="B9:B10"/>
    <mergeCell ref="B25:B26"/>
    <mergeCell ref="B23:B24"/>
    <mergeCell ref="C13:C14"/>
    <mergeCell ref="D7:H7"/>
    <mergeCell ref="A7:C7"/>
    <mergeCell ref="A9:A10"/>
    <mergeCell ref="A11:A12"/>
    <mergeCell ref="A13:A14"/>
    <mergeCell ref="A23:A24"/>
    <mergeCell ref="B15:B16"/>
    <mergeCell ref="A19:A20"/>
    <mergeCell ref="C19:C20"/>
    <mergeCell ref="C11:C12"/>
    <mergeCell ref="C9:C10"/>
    <mergeCell ref="B11:B12"/>
    <mergeCell ref="E38:F38"/>
    <mergeCell ref="B29:B30"/>
    <mergeCell ref="A25:A26"/>
    <mergeCell ref="B38:C38"/>
    <mergeCell ref="C23:C24"/>
    <mergeCell ref="B27:B28"/>
    <mergeCell ref="B13:B14"/>
    <mergeCell ref="B31:B32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360" verticalDpi="36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view="pageBreakPreview" zoomScale="75" zoomScaleNormal="75" zoomScaleSheetLayoutView="75" zoomScalePageLayoutView="0" workbookViewId="0" topLeftCell="A1">
      <selection activeCell="D6" sqref="D6:E6"/>
    </sheetView>
  </sheetViews>
  <sheetFormatPr defaultColWidth="9.140625" defaultRowHeight="12.75"/>
  <cols>
    <col min="1" max="1" width="10.57421875" style="2" customWidth="1"/>
    <col min="2" max="2" width="10.28125" style="2" customWidth="1"/>
    <col min="3" max="3" width="51.00390625" style="2" customWidth="1"/>
    <col min="4" max="4" width="14.421875" style="1" customWidth="1"/>
    <col min="5" max="5" width="13.28125" style="1" customWidth="1"/>
    <col min="6" max="11" width="12.57421875" style="2" customWidth="1"/>
    <col min="12" max="16384" width="9.140625" style="2" customWidth="1"/>
  </cols>
  <sheetData>
    <row r="1" spans="1:11" ht="55.5" customHeight="1">
      <c r="A1" s="71"/>
      <c r="B1" s="72"/>
      <c r="C1" s="72"/>
      <c r="D1" s="73"/>
      <c r="E1" s="73"/>
      <c r="F1" s="73"/>
      <c r="G1" s="73"/>
      <c r="H1" s="73"/>
      <c r="I1" s="72"/>
      <c r="J1" s="72"/>
      <c r="K1" s="74"/>
    </row>
    <row r="2" spans="1:11" ht="4.5" customHeight="1">
      <c r="A2" s="75"/>
      <c r="B2" s="75"/>
      <c r="C2" s="75"/>
      <c r="D2" s="8"/>
      <c r="E2" s="8"/>
      <c r="F2" s="8"/>
      <c r="G2" s="8"/>
      <c r="H2" s="8"/>
      <c r="I2" s="75"/>
      <c r="J2" s="75"/>
      <c r="K2" s="75"/>
    </row>
    <row r="3" spans="1:11" ht="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.75" customHeight="1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8" customHeight="1">
      <c r="A6" s="169" t="s">
        <v>32</v>
      </c>
      <c r="B6" s="170"/>
      <c r="C6" s="171"/>
      <c r="D6" s="172" t="s">
        <v>33</v>
      </c>
      <c r="E6" s="135"/>
      <c r="F6" s="173">
        <v>46303.31</v>
      </c>
      <c r="G6" s="173"/>
      <c r="H6" s="67"/>
      <c r="I6" s="167" t="s">
        <v>22</v>
      </c>
      <c r="J6" s="167"/>
      <c r="K6" s="168"/>
    </row>
    <row r="7" spans="1:11" ht="18" customHeight="1" thickBot="1">
      <c r="A7" s="162" t="s">
        <v>20</v>
      </c>
      <c r="B7" s="121"/>
      <c r="C7" s="123"/>
      <c r="D7" s="121" t="s">
        <v>21</v>
      </c>
      <c r="E7" s="121"/>
      <c r="F7" s="121"/>
      <c r="G7" s="121"/>
      <c r="H7" s="121"/>
      <c r="I7" s="138" t="s">
        <v>23</v>
      </c>
      <c r="J7" s="121"/>
      <c r="K7" s="159"/>
    </row>
    <row r="8" spans="1:11" ht="36" customHeight="1" thickBot="1">
      <c r="A8" s="31" t="s">
        <v>12</v>
      </c>
      <c r="B8" s="32" t="s">
        <v>13</v>
      </c>
      <c r="C8" s="52" t="s">
        <v>14</v>
      </c>
      <c r="D8" s="33" t="s">
        <v>3</v>
      </c>
      <c r="E8" s="33" t="s">
        <v>18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  <c r="K8" s="34" t="s">
        <v>15</v>
      </c>
    </row>
    <row r="9" spans="1:11" ht="14.25" customHeight="1">
      <c r="A9" s="163">
        <v>1</v>
      </c>
      <c r="B9" s="160" t="s">
        <v>24</v>
      </c>
      <c r="C9" s="161" t="s">
        <v>25</v>
      </c>
      <c r="D9" s="35" t="s">
        <v>9</v>
      </c>
      <c r="E9" s="63">
        <f>E10/$E$34</f>
        <v>0.08540836497433986</v>
      </c>
      <c r="F9" s="63">
        <v>1</v>
      </c>
      <c r="G9" s="53"/>
      <c r="H9" s="53"/>
      <c r="I9" s="60"/>
      <c r="J9" s="53"/>
      <c r="K9" s="61"/>
    </row>
    <row r="10" spans="1:11" ht="14.25" customHeight="1">
      <c r="A10" s="151"/>
      <c r="B10" s="152"/>
      <c r="C10" s="153"/>
      <c r="D10" s="36" t="s">
        <v>10</v>
      </c>
      <c r="E10" s="55">
        <v>3954.69</v>
      </c>
      <c r="F10" s="55">
        <f aca="true" t="shared" si="0" ref="F10:K10">F9*$E$10</f>
        <v>3954.69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</row>
    <row r="11" spans="1:11" ht="14.25" customHeight="1">
      <c r="A11" s="151">
        <v>2</v>
      </c>
      <c r="B11" s="152" t="s">
        <v>26</v>
      </c>
      <c r="C11" s="153" t="s">
        <v>27</v>
      </c>
      <c r="D11" s="36" t="s">
        <v>9</v>
      </c>
      <c r="E11" s="63">
        <f>E12/$E$34</f>
        <v>0.5348781760958342</v>
      </c>
      <c r="F11" s="63">
        <v>0.05</v>
      </c>
      <c r="G11" s="63">
        <v>0.2</v>
      </c>
      <c r="H11" s="63">
        <v>0.2</v>
      </c>
      <c r="I11" s="64">
        <v>0.2</v>
      </c>
      <c r="J11" s="63">
        <v>0.2</v>
      </c>
      <c r="K11" s="65">
        <v>0.15</v>
      </c>
    </row>
    <row r="12" spans="1:11" ht="14.25" customHeight="1">
      <c r="A12" s="151"/>
      <c r="B12" s="152"/>
      <c r="C12" s="153"/>
      <c r="D12" s="36" t="s">
        <v>10</v>
      </c>
      <c r="E12" s="55">
        <v>24766.63</v>
      </c>
      <c r="F12" s="55">
        <f aca="true" t="shared" si="1" ref="F12:K12">F11*$E$12</f>
        <v>1238.3315000000002</v>
      </c>
      <c r="G12" s="55">
        <f t="shared" si="1"/>
        <v>4953.326000000001</v>
      </c>
      <c r="H12" s="55">
        <f t="shared" si="1"/>
        <v>4953.326000000001</v>
      </c>
      <c r="I12" s="55">
        <f t="shared" si="1"/>
        <v>4953.326000000001</v>
      </c>
      <c r="J12" s="55">
        <f t="shared" si="1"/>
        <v>4953.326000000001</v>
      </c>
      <c r="K12" s="62">
        <f t="shared" si="1"/>
        <v>3714.9945</v>
      </c>
    </row>
    <row r="13" spans="1:11" ht="14.25" customHeight="1">
      <c r="A13" s="151">
        <v>3</v>
      </c>
      <c r="B13" s="152" t="s">
        <v>28</v>
      </c>
      <c r="C13" s="153" t="s">
        <v>29</v>
      </c>
      <c r="D13" s="36" t="s">
        <v>9</v>
      </c>
      <c r="E13" s="63">
        <f>E14/$E$34</f>
        <v>0.1080447596510919</v>
      </c>
      <c r="F13" s="63"/>
      <c r="G13" s="63">
        <v>0.25</v>
      </c>
      <c r="H13" s="63">
        <v>0.25</v>
      </c>
      <c r="I13" s="64">
        <v>0.25</v>
      </c>
      <c r="J13" s="63">
        <v>0.25</v>
      </c>
      <c r="K13" s="65"/>
    </row>
    <row r="14" spans="1:11" ht="14.25" customHeight="1">
      <c r="A14" s="151"/>
      <c r="B14" s="152"/>
      <c r="C14" s="153"/>
      <c r="D14" s="36" t="s">
        <v>10</v>
      </c>
      <c r="E14" s="55">
        <v>5002.83</v>
      </c>
      <c r="F14" s="55">
        <f aca="true" t="shared" si="2" ref="F14:K14">F13*$E$14</f>
        <v>0</v>
      </c>
      <c r="G14" s="55">
        <f t="shared" si="2"/>
        <v>1250.7075</v>
      </c>
      <c r="H14" s="55">
        <f t="shared" si="2"/>
        <v>1250.7075</v>
      </c>
      <c r="I14" s="55">
        <f t="shared" si="2"/>
        <v>1250.7075</v>
      </c>
      <c r="J14" s="55">
        <f t="shared" si="2"/>
        <v>1250.7075</v>
      </c>
      <c r="K14" s="62">
        <f t="shared" si="2"/>
        <v>0</v>
      </c>
    </row>
    <row r="15" spans="1:11" ht="14.25" customHeight="1">
      <c r="A15" s="151">
        <v>4</v>
      </c>
      <c r="B15" s="152" t="s">
        <v>30</v>
      </c>
      <c r="C15" s="153" t="s">
        <v>31</v>
      </c>
      <c r="D15" s="36" t="s">
        <v>9</v>
      </c>
      <c r="E15" s="63">
        <f>E16/$E$34</f>
        <v>0.2716686992787341</v>
      </c>
      <c r="F15" s="63"/>
      <c r="G15" s="63">
        <v>0.25</v>
      </c>
      <c r="H15" s="63">
        <v>0.25</v>
      </c>
      <c r="I15" s="64">
        <v>0.25</v>
      </c>
      <c r="J15" s="63">
        <v>0.25</v>
      </c>
      <c r="K15" s="65"/>
    </row>
    <row r="16" spans="1:11" ht="14.25" customHeight="1">
      <c r="A16" s="151"/>
      <c r="B16" s="152"/>
      <c r="C16" s="153"/>
      <c r="D16" s="36" t="s">
        <v>10</v>
      </c>
      <c r="E16" s="55">
        <v>12579.16</v>
      </c>
      <c r="F16" s="55">
        <f aca="true" t="shared" si="3" ref="F16:K16">F15*$E$16</f>
        <v>0</v>
      </c>
      <c r="G16" s="55">
        <f t="shared" si="3"/>
        <v>3144.79</v>
      </c>
      <c r="H16" s="55">
        <f t="shared" si="3"/>
        <v>3144.79</v>
      </c>
      <c r="I16" s="55">
        <f t="shared" si="3"/>
        <v>3144.79</v>
      </c>
      <c r="J16" s="55">
        <f t="shared" si="3"/>
        <v>3144.79</v>
      </c>
      <c r="K16" s="62">
        <f t="shared" si="3"/>
        <v>0</v>
      </c>
    </row>
    <row r="17" spans="1:11" ht="14.25" customHeight="1">
      <c r="A17" s="149"/>
      <c r="B17" s="119"/>
      <c r="C17" s="150"/>
      <c r="D17" s="36" t="s">
        <v>9</v>
      </c>
      <c r="E17" s="40">
        <f>E18/$E$34</f>
        <v>0</v>
      </c>
      <c r="F17" s="40"/>
      <c r="G17" s="40"/>
      <c r="H17" s="40"/>
      <c r="I17" s="41"/>
      <c r="J17" s="42"/>
      <c r="K17" s="43"/>
    </row>
    <row r="18" spans="1:11" ht="14.25" customHeight="1">
      <c r="A18" s="149"/>
      <c r="B18" s="119"/>
      <c r="C18" s="150"/>
      <c r="D18" s="36" t="s">
        <v>10</v>
      </c>
      <c r="E18" s="57"/>
      <c r="F18" s="57">
        <f aca="true" t="shared" si="4" ref="F18:K18">F17*$E$16</f>
        <v>0</v>
      </c>
      <c r="G18" s="57">
        <f t="shared" si="4"/>
        <v>0</v>
      </c>
      <c r="H18" s="57">
        <f t="shared" si="4"/>
        <v>0</v>
      </c>
      <c r="I18" s="57">
        <f t="shared" si="4"/>
        <v>0</v>
      </c>
      <c r="J18" s="57">
        <f t="shared" si="4"/>
        <v>0</v>
      </c>
      <c r="K18" s="58">
        <f t="shared" si="4"/>
        <v>0</v>
      </c>
    </row>
    <row r="19" spans="1:11" ht="14.25" customHeight="1">
      <c r="A19" s="149"/>
      <c r="B19" s="119"/>
      <c r="C19" s="150"/>
      <c r="D19" s="36" t="s">
        <v>9</v>
      </c>
      <c r="E19" s="40">
        <f>E20/$E$34</f>
        <v>0</v>
      </c>
      <c r="F19" s="40"/>
      <c r="G19" s="40"/>
      <c r="H19" s="40"/>
      <c r="I19" s="41"/>
      <c r="J19" s="42"/>
      <c r="K19" s="43"/>
    </row>
    <row r="20" spans="1:11" ht="14.25" customHeight="1">
      <c r="A20" s="149"/>
      <c r="B20" s="119"/>
      <c r="C20" s="150"/>
      <c r="D20" s="36" t="s">
        <v>10</v>
      </c>
      <c r="E20" s="57"/>
      <c r="F20" s="57">
        <f aca="true" t="shared" si="5" ref="F20:K20">F19*$E$20</f>
        <v>0</v>
      </c>
      <c r="G20" s="57">
        <f t="shared" si="5"/>
        <v>0</v>
      </c>
      <c r="H20" s="57">
        <f t="shared" si="5"/>
        <v>0</v>
      </c>
      <c r="I20" s="57">
        <f t="shared" si="5"/>
        <v>0</v>
      </c>
      <c r="J20" s="57">
        <f t="shared" si="5"/>
        <v>0</v>
      </c>
      <c r="K20" s="58">
        <f t="shared" si="5"/>
        <v>0</v>
      </c>
    </row>
    <row r="21" spans="1:12" ht="14.25" customHeight="1">
      <c r="A21" s="149"/>
      <c r="B21" s="119"/>
      <c r="C21" s="150"/>
      <c r="D21" s="36" t="s">
        <v>9</v>
      </c>
      <c r="E21" s="40">
        <f>E22/$E$34</f>
        <v>0</v>
      </c>
      <c r="F21" s="40"/>
      <c r="G21" s="40"/>
      <c r="H21" s="40"/>
      <c r="I21" s="41"/>
      <c r="J21" s="42"/>
      <c r="K21" s="43"/>
      <c r="L21" s="59"/>
    </row>
    <row r="22" spans="1:11" ht="14.25" customHeight="1">
      <c r="A22" s="149"/>
      <c r="B22" s="119"/>
      <c r="C22" s="119"/>
      <c r="D22" s="36" t="s">
        <v>10</v>
      </c>
      <c r="E22" s="57"/>
      <c r="F22" s="57">
        <f aca="true" t="shared" si="6" ref="F22:K22">F21*$E$22</f>
        <v>0</v>
      </c>
      <c r="G22" s="57">
        <f t="shared" si="6"/>
        <v>0</v>
      </c>
      <c r="H22" s="57">
        <f t="shared" si="6"/>
        <v>0</v>
      </c>
      <c r="I22" s="57">
        <f t="shared" si="6"/>
        <v>0</v>
      </c>
      <c r="J22" s="57">
        <f t="shared" si="6"/>
        <v>0</v>
      </c>
      <c r="K22" s="58">
        <f t="shared" si="6"/>
        <v>0</v>
      </c>
    </row>
    <row r="23" spans="1:11" ht="14.25" customHeight="1">
      <c r="A23" s="149"/>
      <c r="B23" s="119"/>
      <c r="C23" s="119"/>
      <c r="D23" s="36" t="s">
        <v>9</v>
      </c>
      <c r="E23" s="40">
        <f>E24/$E$34</f>
        <v>0</v>
      </c>
      <c r="F23" s="40"/>
      <c r="G23" s="40"/>
      <c r="H23" s="40"/>
      <c r="I23" s="41"/>
      <c r="J23" s="42"/>
      <c r="K23" s="43"/>
    </row>
    <row r="24" spans="1:11" ht="14.25" customHeight="1">
      <c r="A24" s="149"/>
      <c r="B24" s="119"/>
      <c r="C24" s="119"/>
      <c r="D24" s="36" t="s">
        <v>10</v>
      </c>
      <c r="E24" s="57"/>
      <c r="F24" s="57">
        <f aca="true" t="shared" si="7" ref="F24:K24">F23*$E$24</f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8">
        <f t="shared" si="7"/>
        <v>0</v>
      </c>
    </row>
    <row r="25" spans="1:11" ht="14.25" customHeight="1">
      <c r="A25" s="149"/>
      <c r="B25" s="119"/>
      <c r="C25" s="119"/>
      <c r="D25" s="36" t="s">
        <v>9</v>
      </c>
      <c r="E25" s="40">
        <f>E26/$E$34</f>
        <v>0</v>
      </c>
      <c r="F25" s="40"/>
      <c r="G25" s="40"/>
      <c r="H25" s="40"/>
      <c r="I25" s="41"/>
      <c r="J25" s="42"/>
      <c r="K25" s="43"/>
    </row>
    <row r="26" spans="1:11" ht="14.25" customHeight="1">
      <c r="A26" s="149"/>
      <c r="B26" s="119"/>
      <c r="C26" s="119"/>
      <c r="D26" s="36" t="s">
        <v>10</v>
      </c>
      <c r="E26" s="57"/>
      <c r="F26" s="57">
        <f aca="true" t="shared" si="8" ref="F26:K26">F25*$E$26</f>
        <v>0</v>
      </c>
      <c r="G26" s="57">
        <f t="shared" si="8"/>
        <v>0</v>
      </c>
      <c r="H26" s="57">
        <f t="shared" si="8"/>
        <v>0</v>
      </c>
      <c r="I26" s="57">
        <f t="shared" si="8"/>
        <v>0</v>
      </c>
      <c r="J26" s="57">
        <f t="shared" si="8"/>
        <v>0</v>
      </c>
      <c r="K26" s="58">
        <f t="shared" si="8"/>
        <v>0</v>
      </c>
    </row>
    <row r="27" spans="1:11" ht="14.25" customHeight="1">
      <c r="A27" s="149"/>
      <c r="B27" s="119"/>
      <c r="C27" s="119"/>
      <c r="D27" s="36" t="s">
        <v>9</v>
      </c>
      <c r="E27" s="40">
        <f>E28/$E$34</f>
        <v>0</v>
      </c>
      <c r="F27" s="40"/>
      <c r="G27" s="40"/>
      <c r="H27" s="40"/>
      <c r="I27" s="41"/>
      <c r="J27" s="42"/>
      <c r="K27" s="43"/>
    </row>
    <row r="28" spans="1:11" ht="14.25" customHeight="1">
      <c r="A28" s="149"/>
      <c r="B28" s="119"/>
      <c r="C28" s="119"/>
      <c r="D28" s="36" t="s">
        <v>10</v>
      </c>
      <c r="E28" s="57"/>
      <c r="F28" s="57">
        <f aca="true" t="shared" si="9" ref="F28:K28">F27*$E$28</f>
        <v>0</v>
      </c>
      <c r="G28" s="57">
        <f t="shared" si="9"/>
        <v>0</v>
      </c>
      <c r="H28" s="57">
        <f t="shared" si="9"/>
        <v>0</v>
      </c>
      <c r="I28" s="57">
        <f t="shared" si="9"/>
        <v>0</v>
      </c>
      <c r="J28" s="57">
        <f t="shared" si="9"/>
        <v>0</v>
      </c>
      <c r="K28" s="58">
        <f t="shared" si="9"/>
        <v>0</v>
      </c>
    </row>
    <row r="29" spans="1:11" ht="14.25" customHeight="1">
      <c r="A29" s="154"/>
      <c r="B29" s="116"/>
      <c r="C29" s="116"/>
      <c r="D29" s="36" t="s">
        <v>9</v>
      </c>
      <c r="E29" s="40">
        <f>E30/$E$34</f>
        <v>0</v>
      </c>
      <c r="F29" s="40"/>
      <c r="G29" s="40"/>
      <c r="H29" s="40"/>
      <c r="I29" s="41"/>
      <c r="J29" s="42"/>
      <c r="K29" s="43"/>
    </row>
    <row r="30" spans="1:11" ht="14.25" customHeight="1">
      <c r="A30" s="154"/>
      <c r="B30" s="116"/>
      <c r="C30" s="116"/>
      <c r="D30" s="36" t="s">
        <v>10</v>
      </c>
      <c r="E30" s="57"/>
      <c r="F30" s="57">
        <f aca="true" t="shared" si="10" ref="F30:K30">F29*$E$30</f>
        <v>0</v>
      </c>
      <c r="G30" s="57">
        <f t="shared" si="10"/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8">
        <f t="shared" si="10"/>
        <v>0</v>
      </c>
    </row>
    <row r="31" spans="1:11" ht="14.25" customHeight="1">
      <c r="A31" s="149"/>
      <c r="B31" s="119"/>
      <c r="C31" s="119"/>
      <c r="D31" s="36" t="s">
        <v>9</v>
      </c>
      <c r="E31" s="40">
        <f>E32/$E$34</f>
        <v>0</v>
      </c>
      <c r="F31" s="40"/>
      <c r="G31" s="40"/>
      <c r="H31" s="40"/>
      <c r="I31" s="41"/>
      <c r="J31" s="42"/>
      <c r="K31" s="43"/>
    </row>
    <row r="32" spans="1:11" ht="14.25" customHeight="1">
      <c r="A32" s="155"/>
      <c r="B32" s="120"/>
      <c r="C32" s="120"/>
      <c r="D32" s="37" t="s">
        <v>10</v>
      </c>
      <c r="E32" s="57"/>
      <c r="F32" s="57">
        <f aca="true" t="shared" si="11" ref="F32:K32">F31*$E$32</f>
        <v>0</v>
      </c>
      <c r="G32" s="57">
        <f t="shared" si="11"/>
        <v>0</v>
      </c>
      <c r="H32" s="57">
        <f t="shared" si="11"/>
        <v>0</v>
      </c>
      <c r="I32" s="57">
        <f t="shared" si="11"/>
        <v>0</v>
      </c>
      <c r="J32" s="57">
        <f t="shared" si="11"/>
        <v>0</v>
      </c>
      <c r="K32" s="58">
        <f t="shared" si="11"/>
        <v>0</v>
      </c>
    </row>
    <row r="33" spans="1:12" ht="14.25" customHeight="1">
      <c r="A33" s="157" t="s">
        <v>0</v>
      </c>
      <c r="B33" s="142"/>
      <c r="C33" s="143"/>
      <c r="D33" s="38" t="s">
        <v>9</v>
      </c>
      <c r="E33" s="54">
        <f>E9+E11+E13++E15+E19+E21+E23+E25+E27+E29+E31</f>
        <v>1.0000000000000002</v>
      </c>
      <c r="F33" s="54">
        <f aca="true" t="shared" si="12" ref="F33:K33">F34/$E$34</f>
        <v>0.11215227377913158</v>
      </c>
      <c r="G33" s="54">
        <f t="shared" si="12"/>
        <v>0.2019039999516234</v>
      </c>
      <c r="H33" s="54">
        <f t="shared" si="12"/>
        <v>0.2019039999516234</v>
      </c>
      <c r="I33" s="54">
        <f t="shared" si="12"/>
        <v>0.2019039999516234</v>
      </c>
      <c r="J33" s="54">
        <f t="shared" si="12"/>
        <v>0.2019039999516234</v>
      </c>
      <c r="K33" s="54">
        <f t="shared" si="12"/>
        <v>0.08023172641437512</v>
      </c>
      <c r="L33" s="59"/>
    </row>
    <row r="34" spans="1:12" ht="13.5" customHeight="1" thickBot="1">
      <c r="A34" s="158"/>
      <c r="B34" s="145"/>
      <c r="C34" s="146"/>
      <c r="D34" s="39" t="s">
        <v>10</v>
      </c>
      <c r="E34" s="56">
        <f aca="true" t="shared" si="13" ref="E34:K34">E10+E12+E14+E16+E20+E22+E24+E26+E28+E30+E32</f>
        <v>46303.31</v>
      </c>
      <c r="F34" s="56">
        <f t="shared" si="13"/>
        <v>5193.021500000001</v>
      </c>
      <c r="G34" s="56">
        <f t="shared" si="13"/>
        <v>9348.823500000002</v>
      </c>
      <c r="H34" s="56">
        <f t="shared" si="13"/>
        <v>9348.823500000002</v>
      </c>
      <c r="I34" s="56">
        <f t="shared" si="13"/>
        <v>9348.823500000002</v>
      </c>
      <c r="J34" s="56">
        <f t="shared" si="13"/>
        <v>9348.823500000002</v>
      </c>
      <c r="K34" s="68">
        <f t="shared" si="13"/>
        <v>3714.9945</v>
      </c>
      <c r="L34" s="66"/>
    </row>
    <row r="35" spans="1:11" ht="3.75" customHeight="1" thickBot="1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1" ht="14.25" customHeight="1">
      <c r="A37" s="22"/>
      <c r="B37" s="15"/>
      <c r="C37" s="15"/>
      <c r="D37" s="14"/>
      <c r="E37" s="48"/>
      <c r="F37" s="15"/>
      <c r="G37" s="47"/>
      <c r="H37" s="6" t="s">
        <v>11</v>
      </c>
      <c r="I37" s="7"/>
      <c r="J37" s="7"/>
      <c r="K37" s="49"/>
    </row>
    <row r="38" spans="1:11" ht="14.25" customHeight="1">
      <c r="A38" s="23"/>
      <c r="B38" s="118" t="s">
        <v>19</v>
      </c>
      <c r="C38" s="118"/>
      <c r="D38" s="8"/>
      <c r="E38" s="115" t="s">
        <v>16</v>
      </c>
      <c r="F38" s="115"/>
      <c r="G38" s="46"/>
      <c r="H38" s="10"/>
      <c r="I38" s="7"/>
      <c r="J38" s="7"/>
      <c r="K38" s="24"/>
    </row>
    <row r="39" spans="1:11" ht="15" customHeight="1">
      <c r="A39" s="25"/>
      <c r="B39" s="11"/>
      <c r="C39" s="11"/>
      <c r="D39" s="8"/>
      <c r="E39" s="8"/>
      <c r="F39" s="7"/>
      <c r="G39" s="9"/>
      <c r="H39" s="10"/>
      <c r="I39" s="7"/>
      <c r="J39" s="7"/>
      <c r="K39" s="24"/>
    </row>
    <row r="40" spans="1:11" ht="13.5" customHeight="1">
      <c r="A40" s="26"/>
      <c r="B40" s="147"/>
      <c r="C40" s="147"/>
      <c r="D40" s="12"/>
      <c r="E40" s="12"/>
      <c r="F40" s="13"/>
      <c r="G40" s="9"/>
      <c r="H40" s="10"/>
      <c r="I40" s="7"/>
      <c r="J40" s="7"/>
      <c r="K40" s="24"/>
    </row>
    <row r="41" spans="1:11" ht="14.25" customHeight="1" thickBot="1">
      <c r="A41" s="50"/>
      <c r="B41" s="156" t="s">
        <v>17</v>
      </c>
      <c r="C41" s="156"/>
      <c r="D41" s="51"/>
      <c r="E41" s="51"/>
      <c r="F41" s="27"/>
      <c r="G41" s="28"/>
      <c r="H41" s="29"/>
      <c r="I41" s="27"/>
      <c r="J41" s="27"/>
      <c r="K41" s="30"/>
    </row>
  </sheetData>
  <sheetProtection/>
  <mergeCells count="50">
    <mergeCell ref="A3:K3"/>
    <mergeCell ref="A5:K5"/>
    <mergeCell ref="I6:K6"/>
    <mergeCell ref="A6:C6"/>
    <mergeCell ref="D6:E6"/>
    <mergeCell ref="F6:G6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E38:F38"/>
    <mergeCell ref="B29:B30"/>
    <mergeCell ref="C29:C30"/>
    <mergeCell ref="B31:B32"/>
    <mergeCell ref="C31:C32"/>
    <mergeCell ref="B41:C41"/>
    <mergeCell ref="A33:C34"/>
    <mergeCell ref="B40:C40"/>
    <mergeCell ref="C21:C22"/>
    <mergeCell ref="B38:C38"/>
    <mergeCell ref="C23:C24"/>
    <mergeCell ref="C27:C28"/>
    <mergeCell ref="A29:A30"/>
    <mergeCell ref="A31:A32"/>
    <mergeCell ref="B23:B24"/>
    <mergeCell ref="B25:B26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A19:A20"/>
    <mergeCell ref="C25:C26"/>
    <mergeCell ref="A27:A28"/>
    <mergeCell ref="C19:C20"/>
    <mergeCell ref="B19:B20"/>
    <mergeCell ref="A23:A24"/>
    <mergeCell ref="A25:A26"/>
    <mergeCell ref="B27:B28"/>
    <mergeCell ref="A21:A22"/>
    <mergeCell ref="B21:B22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Adeuson</cp:lastModifiedBy>
  <cp:lastPrinted>2017-10-17T18:28:34Z</cp:lastPrinted>
  <dcterms:created xsi:type="dcterms:W3CDTF">2006-09-22T13:55:22Z</dcterms:created>
  <dcterms:modified xsi:type="dcterms:W3CDTF">2018-06-18T12:59:27Z</dcterms:modified>
  <cp:category/>
  <cp:version/>
  <cp:contentType/>
  <cp:contentStatus/>
</cp:coreProperties>
</file>